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or" sheetId="1" r:id="rId3"/>
    <sheet state="visible" name="Extra Worksheet" sheetId="2"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7">
      <text>
        <t xml:space="preserve">This percentage is dependent on factors like the equipment you're using, fatigue, employee breaks, use of laser alignment, and slower production later in the day. </t>
      </text>
    </comment>
  </commentList>
</comments>
</file>

<file path=xl/sharedStrings.xml><?xml version="1.0" encoding="utf-8"?>
<sst xmlns="http://schemas.openxmlformats.org/spreadsheetml/2006/main" count="46" uniqueCount="46">
  <si>
    <t>Goal: How do we make sure a DTF job is profitable?</t>
  </si>
  <si>
    <t>Legend</t>
  </si>
  <si>
    <t>Notes</t>
  </si>
  <si>
    <t xml:space="preserve">   Editable field</t>
  </si>
  <si>
    <t>Cost of running a DTF job</t>
  </si>
  <si>
    <t xml:space="preserve">  Constants</t>
  </si>
  <si>
    <t xml:space="preserve">    Working hours / week</t>
  </si>
  <si>
    <t xml:space="preserve">How many working hours per week there are in your shop </t>
  </si>
  <si>
    <t xml:space="preserve">    % of the business' revenue doing DTF</t>
  </si>
  <si>
    <t xml:space="preserve">Since not every business does DTF full-time, enter how much time your shop spends on DTF printing here. </t>
  </si>
  <si>
    <t xml:space="preserve">  Monthly shop overhead</t>
  </si>
  <si>
    <t xml:space="preserve">    Rent/lease/mortgage</t>
  </si>
  <si>
    <t xml:space="preserve">    Payroll</t>
  </si>
  <si>
    <t xml:space="preserve">    Utilities</t>
  </si>
  <si>
    <t xml:space="preserve">    Insurance</t>
  </si>
  <si>
    <t xml:space="preserve">    Subscriptions</t>
  </si>
  <si>
    <t xml:space="preserve">    Other fixed costs</t>
  </si>
  <si>
    <t xml:space="preserve">    Total</t>
  </si>
  <si>
    <t xml:space="preserve">    Shop overhead per minute (including Utilization and revenue % doing DTF)</t>
  </si>
  <si>
    <t xml:space="preserve">  DTF job constants</t>
  </si>
  <si>
    <t xml:space="preserve">    Front office time per job (sales, art, management) in minutes</t>
  </si>
  <si>
    <t>On average, how much non-production is spent on an order</t>
  </si>
  <si>
    <t xml:space="preserve">    Avg pre-press time (seconds)</t>
  </si>
  <si>
    <t xml:space="preserve">    Avg press time (seconds)</t>
  </si>
  <si>
    <t xml:space="preserve">    Avg post-press time (seconds)</t>
  </si>
  <si>
    <t xml:space="preserve">    Apparel alignment time, transfer alignment time, misc extra time (seconds)</t>
  </si>
  <si>
    <t xml:space="preserve">    Utilization; how efficient are your production employees</t>
  </si>
  <si>
    <t xml:space="preserve">Utilization is the amount of your employee’s working time that is used for billable work. Since your team isn’t working 100% of the day, you’ll need to estimate a percentage here. </t>
  </si>
  <si>
    <t xml:space="preserve">    Cost per heat transfer press</t>
  </si>
  <si>
    <t>The cost per DTF impression / every time a press is fully completed</t>
  </si>
  <si>
    <t xml:space="preserve">    One time cost</t>
  </si>
  <si>
    <t xml:space="preserve">The cost to get an order ready for production. Generally front office or management work. </t>
  </si>
  <si>
    <t xml:space="preserve">   Order inputs</t>
  </si>
  <si>
    <t xml:space="preserve">      Garment cost</t>
  </si>
  <si>
    <t xml:space="preserve">      Transfer cost</t>
  </si>
  <si>
    <t>This is the cost of ordering individual transfers</t>
  </si>
  <si>
    <t xml:space="preserve">      Desired profit margin</t>
  </si>
  <si>
    <t xml:space="preserve">      Quantity</t>
  </si>
  <si>
    <t>Number of items that will be printed on</t>
  </si>
  <si>
    <t xml:space="preserve">      Print locations</t>
  </si>
  <si>
    <t xml:space="preserve">      Cost to run job </t>
  </si>
  <si>
    <t xml:space="preserve">Note: Your job cost also includes dependencies like type of garment, type of heat press (manual, pneumatic), placement process, names and numbers, more manual checking, and any finishing services. If you have several of these variables, consider a setup charge and amortizing it per unit in your pricing.  </t>
  </si>
  <si>
    <t xml:space="preserve">      Estimated minimum total sale</t>
  </si>
  <si>
    <t>You should charge at least this amount to hit your profit markup.</t>
  </si>
  <si>
    <r>
      <rPr>
        <rFont val="Times New Roman"/>
        <b/>
        <sz val="12.0"/>
      </rPr>
      <t xml:space="preserve">Visit </t>
    </r>
    <r>
      <rPr>
        <rFont val="Times New Roman"/>
        <b/>
        <color rgb="FF1155CC"/>
        <sz val="12.0"/>
        <u/>
      </rPr>
      <t>www.printavo.com/blog/how-to-price-dtf-transfers/</t>
    </r>
    <r>
      <rPr>
        <rFont val="Times New Roman"/>
        <b/>
        <sz val="12.0"/>
      </rPr>
      <t xml:space="preserve"> for more DTF pricing tips.</t>
    </r>
  </si>
  <si>
    <t xml:space="preserve">Use this extra worksheet to create copies of the calculator for different job types. For example, if you offer finishing services like poly bagging, front/back placements on a garment, or other specialties, you can create a calculator for that job type.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</si>
</sst>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6">
    <font>
      <sz val="10.0"/>
      <color rgb="FF000000"/>
      <name val="Arial"/>
    </font>
    <font>
      <b/>
      <sz val="12.0"/>
      <name val="Times New Roman"/>
    </font>
    <font>
      <sz val="12.0"/>
      <name val="Times New Roman"/>
    </font>
    <font>
      <i/>
      <sz val="12.0"/>
      <name val="Times New Roman"/>
    </font>
    <font>
      <b/>
      <u/>
      <sz val="12.0"/>
      <color rgb="FF0000FF"/>
      <name val="Times New Roman"/>
    </font>
    <font/>
  </fonts>
  <fills count="5">
    <fill>
      <patternFill patternType="none"/>
    </fill>
    <fill>
      <patternFill patternType="lightGray"/>
    </fill>
    <fill>
      <patternFill patternType="solid">
        <fgColor rgb="FFFFFFFF"/>
        <bgColor rgb="FFFFFFFF"/>
      </patternFill>
    </fill>
    <fill>
      <patternFill patternType="solid">
        <fgColor rgb="FFFFF2CC"/>
        <bgColor rgb="FFFFF2CC"/>
      </patternFill>
    </fill>
    <fill>
      <patternFill patternType="solid">
        <fgColor rgb="FFD9EAD3"/>
        <bgColor rgb="FFD9EAD3"/>
      </patternFill>
    </fill>
  </fills>
  <borders count="2">
    <border/>
    <border>
      <top style="thin">
        <color rgb="FF000000"/>
      </top>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2" fontId="2" numFmtId="0" xfId="0" applyFill="1" applyFont="1"/>
    <xf borderId="0" fillId="3" fontId="2" numFmtId="0" xfId="0" applyAlignment="1" applyFill="1" applyFont="1">
      <alignment readingOrder="0"/>
    </xf>
    <xf borderId="0" fillId="0" fontId="2" numFmtId="0" xfId="0" applyAlignment="1" applyFont="1">
      <alignment readingOrder="0"/>
    </xf>
    <xf borderId="0" fillId="3" fontId="2" numFmtId="9" xfId="0" applyAlignment="1" applyFont="1" applyNumberFormat="1">
      <alignment readingOrder="0"/>
    </xf>
    <xf borderId="0" fillId="3" fontId="2" numFmtId="164" xfId="0" applyAlignment="1" applyFont="1" applyNumberFormat="1">
      <alignment readingOrder="0"/>
    </xf>
    <xf borderId="1" fillId="0" fontId="2" numFmtId="0" xfId="0" applyAlignment="1" applyBorder="1" applyFont="1">
      <alignment readingOrder="0"/>
    </xf>
    <xf borderId="1" fillId="0" fontId="2" numFmtId="164" xfId="0" applyBorder="1" applyFont="1" applyNumberFormat="1"/>
    <xf borderId="0" fillId="0" fontId="2" numFmtId="165" xfId="0" applyFont="1" applyNumberFormat="1"/>
    <xf borderId="1" fillId="0" fontId="2" numFmtId="165" xfId="0" applyBorder="1" applyFont="1" applyNumberFormat="1"/>
    <xf borderId="0" fillId="4" fontId="3" numFmtId="0" xfId="0" applyAlignment="1" applyFill="1" applyFont="1">
      <alignment readingOrder="0"/>
    </xf>
    <xf borderId="0" fillId="4" fontId="3" numFmtId="164" xfId="0" applyFont="1" applyNumberFormat="1"/>
    <xf borderId="0" fillId="0" fontId="4" numFmtId="0" xfId="0" applyAlignment="1" applyFont="1">
      <alignment readingOrder="0"/>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0</xdr:row>
      <xdr:rowOff>0</xdr:rowOff>
    </xdr:from>
    <xdr:ext cx="6381750" cy="14001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printavo.com/blog/how-to-price-dtf-transfers/"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38"/>
    <col customWidth="1" min="2" max="2" width="12.0"/>
  </cols>
  <sheetData>
    <row r="1">
      <c r="A1" s="1"/>
      <c r="D1" s="2"/>
      <c r="E1" s="2"/>
      <c r="F1" s="2"/>
      <c r="G1" s="2"/>
      <c r="H1" s="2"/>
      <c r="I1" s="2"/>
      <c r="J1" s="2"/>
      <c r="K1" s="2"/>
      <c r="L1" s="2"/>
      <c r="M1" s="2"/>
      <c r="N1" s="2"/>
      <c r="O1" s="2"/>
      <c r="P1" s="2"/>
      <c r="Q1" s="2"/>
      <c r="R1" s="2"/>
      <c r="S1" s="2"/>
      <c r="T1" s="2"/>
      <c r="U1" s="2"/>
      <c r="V1" s="2"/>
      <c r="W1" s="2"/>
      <c r="X1" s="2"/>
      <c r="Y1" s="2"/>
      <c r="Z1" s="2"/>
    </row>
    <row r="2">
      <c r="D2" s="2"/>
      <c r="E2" s="2"/>
      <c r="F2" s="2"/>
      <c r="G2" s="2"/>
      <c r="H2" s="2"/>
      <c r="I2" s="2"/>
      <c r="J2" s="2"/>
      <c r="K2" s="2"/>
      <c r="L2" s="2"/>
      <c r="M2" s="2"/>
      <c r="N2" s="2"/>
      <c r="O2" s="2"/>
      <c r="P2" s="2"/>
      <c r="Q2" s="2"/>
      <c r="R2" s="2"/>
      <c r="S2" s="2"/>
      <c r="T2" s="2"/>
      <c r="U2" s="2"/>
      <c r="V2" s="2"/>
      <c r="W2" s="2"/>
      <c r="X2" s="2"/>
      <c r="Y2" s="2"/>
      <c r="Z2" s="2"/>
    </row>
    <row r="3">
      <c r="D3" s="2"/>
      <c r="E3" s="2"/>
      <c r="F3" s="2"/>
      <c r="G3" s="2"/>
      <c r="H3" s="2"/>
      <c r="I3" s="2"/>
      <c r="J3" s="2"/>
      <c r="K3" s="2"/>
      <c r="L3" s="2"/>
      <c r="M3" s="2"/>
      <c r="N3" s="2"/>
      <c r="O3" s="2"/>
      <c r="P3" s="2"/>
      <c r="Q3" s="2"/>
      <c r="R3" s="2"/>
      <c r="S3" s="2"/>
      <c r="T3" s="2"/>
      <c r="U3" s="2"/>
      <c r="V3" s="2"/>
      <c r="W3" s="2"/>
      <c r="X3" s="2"/>
      <c r="Y3" s="2"/>
      <c r="Z3" s="2"/>
    </row>
    <row r="4">
      <c r="D4" s="3"/>
      <c r="E4" s="2"/>
      <c r="F4" s="2"/>
      <c r="G4" s="2"/>
      <c r="H4" s="2"/>
      <c r="I4" s="2"/>
      <c r="J4" s="2"/>
      <c r="K4" s="2"/>
      <c r="L4" s="2"/>
      <c r="M4" s="2"/>
      <c r="N4" s="2"/>
      <c r="O4" s="2"/>
      <c r="P4" s="2"/>
      <c r="Q4" s="2"/>
      <c r="R4" s="2"/>
      <c r="S4" s="2"/>
      <c r="T4" s="2"/>
      <c r="U4" s="2"/>
      <c r="V4" s="2"/>
      <c r="W4" s="2"/>
      <c r="X4" s="2"/>
      <c r="Y4" s="2"/>
      <c r="Z4" s="2"/>
    </row>
    <row r="5">
      <c r="D5" s="2"/>
      <c r="E5" s="2"/>
      <c r="F5" s="2"/>
      <c r="G5" s="2"/>
      <c r="H5" s="2"/>
      <c r="I5" s="2"/>
      <c r="J5" s="2"/>
      <c r="K5" s="2"/>
      <c r="L5" s="2"/>
      <c r="M5" s="2"/>
      <c r="N5" s="2"/>
      <c r="O5" s="2"/>
      <c r="P5" s="2"/>
      <c r="Q5" s="2"/>
      <c r="R5" s="2"/>
      <c r="S5" s="2"/>
      <c r="T5" s="2"/>
      <c r="U5" s="2"/>
      <c r="V5" s="2"/>
      <c r="W5" s="2"/>
      <c r="X5" s="2"/>
      <c r="Y5" s="2"/>
      <c r="Z5" s="2"/>
    </row>
    <row r="6">
      <c r="D6" s="2"/>
      <c r="E6" s="2"/>
      <c r="F6" s="2"/>
      <c r="G6" s="2"/>
      <c r="H6" s="2"/>
      <c r="I6" s="2"/>
      <c r="J6" s="2"/>
      <c r="K6" s="2"/>
      <c r="L6" s="2"/>
      <c r="M6" s="2"/>
      <c r="N6" s="2"/>
      <c r="O6" s="2"/>
      <c r="P6" s="2"/>
      <c r="Q6" s="2"/>
      <c r="R6" s="2"/>
      <c r="S6" s="2"/>
      <c r="T6" s="2"/>
      <c r="U6" s="2"/>
      <c r="V6" s="2"/>
      <c r="W6" s="2"/>
      <c r="X6" s="2"/>
      <c r="Y6" s="2"/>
      <c r="Z6" s="2"/>
    </row>
    <row r="7">
      <c r="D7" s="2"/>
      <c r="E7" s="2"/>
      <c r="F7" s="2"/>
      <c r="G7" s="2"/>
      <c r="H7" s="2"/>
      <c r="I7" s="2"/>
      <c r="J7" s="2"/>
      <c r="K7" s="2"/>
      <c r="L7" s="2"/>
      <c r="M7" s="2"/>
      <c r="N7" s="2"/>
      <c r="O7" s="2"/>
      <c r="P7" s="2"/>
      <c r="Q7" s="2"/>
      <c r="R7" s="2"/>
      <c r="S7" s="2"/>
      <c r="T7" s="2"/>
      <c r="U7" s="2"/>
      <c r="V7" s="2"/>
      <c r="W7" s="2"/>
      <c r="X7" s="2"/>
      <c r="Y7" s="2"/>
      <c r="Z7" s="2"/>
    </row>
    <row r="8">
      <c r="A8" s="1"/>
      <c r="B8" s="2"/>
      <c r="C8" s="2"/>
      <c r="D8" s="2"/>
      <c r="E8" s="2"/>
      <c r="F8" s="2"/>
      <c r="G8" s="2"/>
      <c r="H8" s="2"/>
      <c r="I8" s="2"/>
      <c r="J8" s="2"/>
      <c r="K8" s="2"/>
      <c r="L8" s="2"/>
      <c r="M8" s="2"/>
      <c r="N8" s="2"/>
      <c r="O8" s="2"/>
      <c r="P8" s="2"/>
      <c r="Q8" s="2"/>
      <c r="R8" s="2"/>
      <c r="S8" s="2"/>
      <c r="T8" s="2"/>
      <c r="U8" s="2"/>
      <c r="V8" s="2"/>
      <c r="W8" s="2"/>
      <c r="X8" s="2"/>
      <c r="Y8" s="2"/>
      <c r="Z8" s="2"/>
    </row>
    <row r="9">
      <c r="B9" s="2"/>
      <c r="C9" s="2"/>
      <c r="D9" s="2"/>
      <c r="E9" s="2"/>
      <c r="F9" s="2"/>
      <c r="G9" s="2"/>
      <c r="H9" s="2"/>
      <c r="I9" s="2"/>
      <c r="J9" s="2"/>
      <c r="K9" s="2"/>
      <c r="L9" s="2"/>
      <c r="M9" s="2"/>
      <c r="N9" s="2"/>
      <c r="O9" s="2"/>
      <c r="P9" s="2"/>
      <c r="Q9" s="2"/>
      <c r="R9" s="2"/>
      <c r="S9" s="2"/>
      <c r="T9" s="2"/>
      <c r="U9" s="2"/>
      <c r="V9" s="2"/>
      <c r="W9" s="2"/>
      <c r="X9" s="2"/>
      <c r="Y9" s="2"/>
      <c r="Z9" s="2"/>
    </row>
    <row r="10">
      <c r="A10" s="1"/>
      <c r="B10" s="2"/>
      <c r="C10" s="2"/>
      <c r="D10" s="2"/>
      <c r="E10" s="2"/>
      <c r="F10" s="2"/>
      <c r="G10" s="2"/>
      <c r="H10" s="2"/>
      <c r="I10" s="2"/>
      <c r="J10" s="2"/>
      <c r="K10" s="2"/>
      <c r="L10" s="2"/>
      <c r="M10" s="2"/>
      <c r="N10" s="2"/>
      <c r="O10" s="2"/>
      <c r="P10" s="2"/>
      <c r="Q10" s="2"/>
      <c r="R10" s="2"/>
      <c r="S10" s="2"/>
      <c r="T10" s="2"/>
      <c r="U10" s="2"/>
      <c r="V10" s="2"/>
      <c r="W10" s="2"/>
      <c r="X10" s="2"/>
      <c r="Y10" s="2"/>
      <c r="Z10" s="2"/>
    </row>
    <row r="11">
      <c r="A11" s="1" t="s">
        <v>0</v>
      </c>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1"/>
      <c r="H12" s="2"/>
      <c r="I12" s="2"/>
      <c r="J12" s="2"/>
      <c r="K12" s="2"/>
      <c r="L12" s="2"/>
      <c r="M12" s="2"/>
      <c r="N12" s="2"/>
      <c r="O12" s="2"/>
      <c r="P12" s="2"/>
      <c r="Q12" s="2"/>
      <c r="R12" s="2"/>
      <c r="S12" s="2"/>
      <c r="T12" s="2"/>
      <c r="U12" s="2"/>
      <c r="V12" s="2"/>
      <c r="W12" s="2"/>
      <c r="X12" s="2"/>
      <c r="Y12" s="2"/>
      <c r="Z12" s="2"/>
    </row>
    <row r="13">
      <c r="A13" s="1" t="s">
        <v>1</v>
      </c>
      <c r="B13" s="2"/>
      <c r="C13" s="1" t="s">
        <v>2</v>
      </c>
      <c r="D13" s="2"/>
      <c r="E13" s="2"/>
      <c r="F13" s="2"/>
      <c r="G13" s="2"/>
      <c r="H13" s="2"/>
      <c r="I13" s="2"/>
      <c r="J13" s="2"/>
      <c r="K13" s="2"/>
      <c r="L13" s="2"/>
      <c r="M13" s="2"/>
      <c r="N13" s="2"/>
      <c r="O13" s="2"/>
      <c r="P13" s="2"/>
      <c r="Q13" s="2"/>
      <c r="R13" s="2"/>
      <c r="S13" s="2"/>
      <c r="T13" s="2"/>
      <c r="U13" s="2"/>
      <c r="V13" s="2"/>
      <c r="W13" s="2"/>
      <c r="X13" s="2"/>
      <c r="Y13" s="2"/>
      <c r="Z13" s="2"/>
    </row>
    <row r="14">
      <c r="A14" s="4" t="s">
        <v>3</v>
      </c>
      <c r="B14" s="2"/>
      <c r="D14" s="2"/>
      <c r="E14" s="2"/>
      <c r="F14" s="2"/>
      <c r="G14" s="2"/>
      <c r="H14" s="2"/>
      <c r="I14" s="2"/>
      <c r="J14" s="2"/>
      <c r="K14" s="2"/>
      <c r="L14" s="2"/>
      <c r="M14" s="2"/>
      <c r="N14" s="2"/>
      <c r="O14" s="2"/>
      <c r="P14" s="2"/>
      <c r="Q14" s="2"/>
      <c r="R14" s="2"/>
      <c r="S14" s="2"/>
      <c r="T14" s="2"/>
      <c r="U14" s="2"/>
      <c r="V14" s="2"/>
      <c r="W14" s="2"/>
      <c r="X14" s="2"/>
      <c r="Y14" s="2"/>
      <c r="Z14" s="2"/>
    </row>
    <row r="15">
      <c r="A15" s="1"/>
      <c r="B15" s="2"/>
      <c r="C15" s="2"/>
      <c r="D15" s="2"/>
      <c r="E15" s="2"/>
      <c r="F15" s="2"/>
      <c r="G15" s="2"/>
      <c r="H15" s="2"/>
      <c r="I15" s="2"/>
      <c r="J15" s="2"/>
      <c r="K15" s="2"/>
      <c r="L15" s="2"/>
      <c r="M15" s="2"/>
      <c r="N15" s="2"/>
      <c r="O15" s="2"/>
      <c r="P15" s="2"/>
      <c r="Q15" s="2"/>
      <c r="R15" s="2"/>
      <c r="S15" s="2"/>
      <c r="T15" s="2"/>
      <c r="U15" s="2"/>
      <c r="V15" s="2"/>
      <c r="W15" s="2"/>
      <c r="X15" s="2"/>
      <c r="Y15" s="2"/>
      <c r="Z15" s="2"/>
    </row>
    <row r="16">
      <c r="A16" s="1" t="s">
        <v>4</v>
      </c>
      <c r="B16" s="2"/>
      <c r="C16" s="2"/>
      <c r="D16" s="2"/>
      <c r="E16" s="2"/>
      <c r="F16" s="2"/>
      <c r="G16" s="2"/>
      <c r="H16" s="2"/>
      <c r="I16" s="2"/>
      <c r="J16" s="2"/>
      <c r="K16" s="2"/>
      <c r="L16" s="2"/>
      <c r="M16" s="2"/>
      <c r="N16" s="2"/>
      <c r="O16" s="2"/>
      <c r="P16" s="2"/>
      <c r="Q16" s="2"/>
      <c r="R16" s="2"/>
      <c r="S16" s="2"/>
      <c r="T16" s="2"/>
      <c r="U16" s="2"/>
      <c r="V16" s="2"/>
      <c r="W16" s="2"/>
      <c r="X16" s="2"/>
      <c r="Y16" s="2"/>
      <c r="Z16" s="2"/>
    </row>
    <row r="17">
      <c r="A17" s="1" t="s">
        <v>5</v>
      </c>
      <c r="B17" s="2"/>
      <c r="C17" s="2"/>
      <c r="D17" s="2"/>
      <c r="E17" s="2"/>
      <c r="F17" s="2"/>
      <c r="G17" s="2"/>
      <c r="H17" s="2"/>
      <c r="I17" s="2"/>
      <c r="J17" s="2"/>
      <c r="K17" s="2"/>
      <c r="L17" s="2"/>
      <c r="M17" s="2"/>
      <c r="N17" s="2"/>
      <c r="O17" s="2"/>
      <c r="P17" s="2"/>
      <c r="Q17" s="2"/>
      <c r="R17" s="2"/>
      <c r="S17" s="2"/>
      <c r="T17" s="2"/>
      <c r="U17" s="2"/>
      <c r="V17" s="2"/>
      <c r="W17" s="2"/>
      <c r="X17" s="2"/>
      <c r="Y17" s="2"/>
      <c r="Z17" s="2"/>
    </row>
    <row r="18">
      <c r="A18" s="5" t="s">
        <v>6</v>
      </c>
      <c r="B18" s="4">
        <v>40.0</v>
      </c>
      <c r="C18" s="5" t="s">
        <v>7</v>
      </c>
      <c r="D18" s="2"/>
      <c r="E18" s="2"/>
      <c r="F18" s="2"/>
      <c r="G18" s="2"/>
      <c r="H18" s="2"/>
      <c r="I18" s="2"/>
      <c r="J18" s="2"/>
      <c r="K18" s="2"/>
      <c r="L18" s="2"/>
      <c r="M18" s="2"/>
      <c r="N18" s="2"/>
      <c r="O18" s="2"/>
      <c r="P18" s="2"/>
      <c r="Q18" s="2"/>
      <c r="R18" s="2"/>
      <c r="S18" s="2"/>
      <c r="T18" s="2"/>
      <c r="U18" s="2"/>
      <c r="V18" s="2"/>
      <c r="W18" s="2"/>
      <c r="X18" s="2"/>
      <c r="Y18" s="2"/>
      <c r="Z18" s="2"/>
    </row>
    <row r="19">
      <c r="A19" s="5" t="s">
        <v>8</v>
      </c>
      <c r="B19" s="6">
        <v>0.2</v>
      </c>
      <c r="C19" s="5" t="s">
        <v>9</v>
      </c>
      <c r="D19" s="2"/>
      <c r="E19" s="2"/>
      <c r="F19" s="2"/>
      <c r="G19" s="2"/>
      <c r="H19" s="2"/>
      <c r="I19" s="2"/>
      <c r="J19" s="2"/>
      <c r="K19" s="2"/>
      <c r="L19" s="2"/>
      <c r="M19" s="2"/>
      <c r="N19" s="2"/>
      <c r="O19" s="2"/>
      <c r="P19" s="2"/>
      <c r="Q19" s="2"/>
      <c r="R19" s="2"/>
      <c r="S19" s="2"/>
      <c r="T19" s="2"/>
      <c r="U19" s="2"/>
      <c r="V19" s="2"/>
      <c r="W19" s="2"/>
      <c r="X19" s="2"/>
      <c r="Y19" s="2"/>
      <c r="Z19" s="2"/>
    </row>
    <row r="20">
      <c r="A20" s="1"/>
      <c r="B20" s="2"/>
      <c r="C20" s="2"/>
      <c r="D20" s="2"/>
      <c r="E20" s="2"/>
      <c r="F20" s="2"/>
      <c r="G20" s="2"/>
      <c r="H20" s="2"/>
      <c r="I20" s="2"/>
      <c r="J20" s="2"/>
      <c r="K20" s="2"/>
      <c r="L20" s="2"/>
      <c r="M20" s="2"/>
      <c r="N20" s="2"/>
      <c r="O20" s="2"/>
      <c r="P20" s="2"/>
      <c r="Q20" s="2"/>
      <c r="R20" s="2"/>
      <c r="S20" s="2"/>
      <c r="T20" s="2"/>
      <c r="U20" s="2"/>
      <c r="V20" s="2"/>
      <c r="W20" s="2"/>
      <c r="X20" s="2"/>
      <c r="Y20" s="2"/>
      <c r="Z20" s="2"/>
    </row>
    <row r="21">
      <c r="A21" s="1" t="s">
        <v>10</v>
      </c>
      <c r="B21" s="2"/>
      <c r="C21" s="2"/>
      <c r="D21" s="2"/>
      <c r="E21" s="2"/>
      <c r="F21" s="2"/>
      <c r="G21" s="2"/>
      <c r="H21" s="2"/>
      <c r="I21" s="2"/>
      <c r="J21" s="2"/>
      <c r="K21" s="2"/>
      <c r="L21" s="2"/>
      <c r="M21" s="2"/>
      <c r="N21" s="2"/>
      <c r="O21" s="2"/>
      <c r="P21" s="2"/>
      <c r="Q21" s="2"/>
      <c r="R21" s="2"/>
      <c r="S21" s="2"/>
      <c r="T21" s="2"/>
      <c r="U21" s="2"/>
      <c r="V21" s="2"/>
      <c r="W21" s="2"/>
      <c r="X21" s="2"/>
      <c r="Y21" s="2"/>
      <c r="Z21" s="2"/>
    </row>
    <row r="22">
      <c r="A22" s="5" t="s">
        <v>11</v>
      </c>
      <c r="B22" s="7">
        <v>7000.0</v>
      </c>
      <c r="C22" s="2"/>
      <c r="D22" s="2"/>
      <c r="E22" s="2"/>
      <c r="F22" s="2"/>
      <c r="G22" s="2"/>
      <c r="H22" s="2"/>
      <c r="I22" s="2"/>
      <c r="J22" s="2"/>
      <c r="K22" s="2"/>
      <c r="L22" s="2"/>
      <c r="M22" s="2"/>
      <c r="N22" s="2"/>
      <c r="O22" s="2"/>
      <c r="P22" s="2"/>
      <c r="Q22" s="2"/>
      <c r="R22" s="2"/>
      <c r="S22" s="2"/>
      <c r="T22" s="2"/>
      <c r="U22" s="2"/>
      <c r="V22" s="2"/>
      <c r="W22" s="2"/>
      <c r="X22" s="2"/>
      <c r="Y22" s="2"/>
      <c r="Z22" s="2"/>
    </row>
    <row r="23">
      <c r="A23" s="5" t="s">
        <v>12</v>
      </c>
      <c r="B23" s="7">
        <v>3000.0</v>
      </c>
      <c r="C23" s="2"/>
      <c r="D23" s="2"/>
      <c r="E23" s="2"/>
      <c r="F23" s="2"/>
      <c r="G23" s="2"/>
      <c r="H23" s="2"/>
      <c r="I23" s="2"/>
      <c r="J23" s="2"/>
      <c r="K23" s="2"/>
      <c r="L23" s="2"/>
      <c r="M23" s="2"/>
      <c r="N23" s="2"/>
      <c r="O23" s="2"/>
      <c r="P23" s="2"/>
      <c r="Q23" s="2"/>
      <c r="R23" s="2"/>
      <c r="S23" s="2"/>
      <c r="T23" s="2"/>
      <c r="U23" s="2"/>
      <c r="V23" s="2"/>
      <c r="W23" s="2"/>
      <c r="X23" s="2"/>
      <c r="Y23" s="2"/>
      <c r="Z23" s="2"/>
    </row>
    <row r="24">
      <c r="A24" s="5" t="s">
        <v>13</v>
      </c>
      <c r="B24" s="7">
        <v>1000.0</v>
      </c>
      <c r="C24" s="2"/>
      <c r="D24" s="2"/>
      <c r="E24" s="2"/>
      <c r="F24" s="2"/>
      <c r="G24" s="2"/>
      <c r="H24" s="2"/>
      <c r="I24" s="2"/>
      <c r="J24" s="2"/>
      <c r="K24" s="2"/>
      <c r="L24" s="2"/>
      <c r="M24" s="2"/>
      <c r="N24" s="2"/>
      <c r="O24" s="2"/>
      <c r="P24" s="2"/>
      <c r="Q24" s="2"/>
      <c r="R24" s="2"/>
      <c r="S24" s="2"/>
      <c r="T24" s="2"/>
      <c r="U24" s="2"/>
      <c r="V24" s="2"/>
      <c r="W24" s="2"/>
      <c r="X24" s="2"/>
      <c r="Y24" s="2"/>
      <c r="Z24" s="2"/>
    </row>
    <row r="25">
      <c r="A25" s="5" t="s">
        <v>14</v>
      </c>
      <c r="B25" s="7">
        <v>500.0</v>
      </c>
      <c r="C25" s="2"/>
      <c r="D25" s="2"/>
      <c r="E25" s="2"/>
      <c r="F25" s="2"/>
      <c r="G25" s="2"/>
      <c r="H25" s="2"/>
      <c r="I25" s="2"/>
      <c r="J25" s="2"/>
      <c r="K25" s="2"/>
      <c r="L25" s="2"/>
      <c r="M25" s="2"/>
      <c r="N25" s="2"/>
      <c r="O25" s="2"/>
      <c r="P25" s="2"/>
      <c r="Q25" s="2"/>
      <c r="R25" s="2"/>
      <c r="S25" s="2"/>
      <c r="T25" s="2"/>
      <c r="U25" s="2"/>
      <c r="V25" s="2"/>
      <c r="W25" s="2"/>
      <c r="X25" s="2"/>
      <c r="Y25" s="2"/>
      <c r="Z25" s="2"/>
    </row>
    <row r="26">
      <c r="A26" s="5" t="s">
        <v>15</v>
      </c>
      <c r="B26" s="7">
        <v>1000.0</v>
      </c>
      <c r="C26" s="2"/>
      <c r="D26" s="2"/>
      <c r="E26" s="2"/>
      <c r="F26" s="2"/>
      <c r="G26" s="2"/>
      <c r="H26" s="2"/>
      <c r="I26" s="2"/>
      <c r="J26" s="2"/>
      <c r="K26" s="2"/>
      <c r="L26" s="2"/>
      <c r="M26" s="2"/>
      <c r="N26" s="2"/>
      <c r="O26" s="2"/>
      <c r="P26" s="2"/>
      <c r="Q26" s="2"/>
      <c r="R26" s="2"/>
      <c r="S26" s="2"/>
      <c r="T26" s="2"/>
      <c r="U26" s="2"/>
      <c r="V26" s="2"/>
      <c r="W26" s="2"/>
      <c r="X26" s="2"/>
      <c r="Y26" s="2"/>
      <c r="Z26" s="2"/>
    </row>
    <row r="27">
      <c r="A27" s="5" t="s">
        <v>16</v>
      </c>
      <c r="B27" s="7">
        <v>500.0</v>
      </c>
      <c r="C27" s="2"/>
      <c r="D27" s="2"/>
      <c r="E27" s="2"/>
      <c r="F27" s="2"/>
      <c r="G27" s="2"/>
      <c r="H27" s="2"/>
      <c r="I27" s="2"/>
      <c r="J27" s="2"/>
      <c r="K27" s="2"/>
      <c r="L27" s="2"/>
      <c r="M27" s="2"/>
      <c r="N27" s="2"/>
      <c r="O27" s="2"/>
      <c r="P27" s="2"/>
      <c r="Q27" s="2"/>
      <c r="R27" s="2"/>
      <c r="S27" s="2"/>
      <c r="T27" s="2"/>
      <c r="U27" s="2"/>
      <c r="V27" s="2"/>
      <c r="W27" s="2"/>
      <c r="X27" s="2"/>
      <c r="Y27" s="2"/>
      <c r="Z27" s="2"/>
    </row>
    <row r="28">
      <c r="A28" s="8" t="s">
        <v>17</v>
      </c>
      <c r="B28" s="9">
        <f>SUM(B22:B27)</f>
        <v>13000</v>
      </c>
      <c r="C28" s="2"/>
      <c r="D28" s="2"/>
      <c r="E28" s="2"/>
      <c r="F28" s="2"/>
      <c r="G28" s="2"/>
      <c r="H28" s="2"/>
      <c r="I28" s="2"/>
      <c r="J28" s="2"/>
      <c r="K28" s="2"/>
      <c r="L28" s="2"/>
      <c r="M28" s="2"/>
      <c r="N28" s="2"/>
      <c r="O28" s="2"/>
      <c r="P28" s="2"/>
      <c r="Q28" s="2"/>
      <c r="R28" s="2"/>
      <c r="S28" s="2"/>
      <c r="T28" s="2"/>
      <c r="U28" s="2"/>
      <c r="V28" s="2"/>
      <c r="W28" s="2"/>
      <c r="X28" s="2"/>
      <c r="Y28" s="2"/>
      <c r="Z28" s="2"/>
    </row>
    <row r="29">
      <c r="A29" s="5" t="s">
        <v>18</v>
      </c>
      <c r="B29" s="10">
        <f>(B28/ (B18*4*60))*B19</f>
        <v>0.2708333333</v>
      </c>
      <c r="C29" s="2"/>
      <c r="D29" s="2"/>
      <c r="E29" s="2"/>
      <c r="F29" s="1"/>
      <c r="G29" s="2"/>
      <c r="H29" s="2"/>
      <c r="I29" s="2"/>
      <c r="J29" s="1"/>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1" t="s">
        <v>19</v>
      </c>
      <c r="B31" s="2"/>
      <c r="C31" s="2"/>
      <c r="D31" s="2"/>
      <c r="E31" s="2"/>
      <c r="F31" s="2"/>
      <c r="G31" s="2"/>
      <c r="H31" s="2"/>
      <c r="I31" s="2"/>
      <c r="J31" s="2"/>
      <c r="K31" s="2"/>
      <c r="L31" s="2"/>
      <c r="M31" s="2"/>
      <c r="N31" s="2"/>
      <c r="O31" s="2"/>
      <c r="P31" s="2"/>
      <c r="Q31" s="2"/>
      <c r="R31" s="2"/>
      <c r="S31" s="2"/>
      <c r="T31" s="2"/>
      <c r="U31" s="2"/>
      <c r="V31" s="2"/>
      <c r="W31" s="2"/>
      <c r="X31" s="2"/>
      <c r="Y31" s="2"/>
      <c r="Z31" s="2"/>
    </row>
    <row r="32">
      <c r="A32" s="5" t="s">
        <v>20</v>
      </c>
      <c r="B32" s="4">
        <v>120.0</v>
      </c>
      <c r="C32" s="5" t="s">
        <v>21</v>
      </c>
      <c r="D32" s="2"/>
      <c r="E32" s="2"/>
      <c r="F32" s="2"/>
      <c r="G32" s="2"/>
      <c r="H32" s="2"/>
      <c r="I32" s="2"/>
      <c r="J32" s="2"/>
      <c r="K32" s="2"/>
      <c r="L32" s="2"/>
      <c r="M32" s="2"/>
      <c r="N32" s="2"/>
      <c r="O32" s="2"/>
      <c r="P32" s="2"/>
      <c r="Q32" s="2"/>
      <c r="R32" s="2"/>
      <c r="S32" s="2"/>
      <c r="T32" s="2"/>
      <c r="U32" s="2"/>
      <c r="V32" s="2"/>
      <c r="W32" s="2"/>
      <c r="X32" s="2"/>
      <c r="Y32" s="2"/>
      <c r="Z32" s="2"/>
    </row>
    <row r="33">
      <c r="A33" s="5" t="s">
        <v>22</v>
      </c>
      <c r="B33" s="4">
        <v>8.0</v>
      </c>
      <c r="C33" s="2"/>
      <c r="D33" s="2"/>
      <c r="E33" s="2"/>
      <c r="F33" s="2"/>
      <c r="G33" s="2"/>
      <c r="H33" s="2"/>
      <c r="I33" s="2"/>
      <c r="J33" s="2"/>
      <c r="K33" s="2"/>
      <c r="L33" s="2"/>
      <c r="M33" s="2"/>
      <c r="N33" s="2"/>
      <c r="O33" s="2"/>
      <c r="P33" s="2"/>
      <c r="Q33" s="2"/>
      <c r="R33" s="2"/>
      <c r="S33" s="2"/>
      <c r="T33" s="2"/>
      <c r="U33" s="2"/>
      <c r="V33" s="2"/>
      <c r="W33" s="2"/>
      <c r="X33" s="2"/>
      <c r="Y33" s="2"/>
      <c r="Z33" s="2"/>
    </row>
    <row r="34">
      <c r="A34" s="5" t="s">
        <v>23</v>
      </c>
      <c r="B34" s="4">
        <v>12.0</v>
      </c>
      <c r="D34" s="2"/>
      <c r="E34" s="2"/>
      <c r="F34" s="2"/>
      <c r="G34" s="2"/>
      <c r="H34" s="2"/>
      <c r="I34" s="2"/>
      <c r="J34" s="2"/>
      <c r="K34" s="2"/>
      <c r="L34" s="2"/>
      <c r="M34" s="2"/>
      <c r="N34" s="2"/>
      <c r="O34" s="2"/>
      <c r="P34" s="2"/>
      <c r="Q34" s="2"/>
      <c r="R34" s="2"/>
      <c r="S34" s="2"/>
      <c r="T34" s="2"/>
      <c r="U34" s="2"/>
      <c r="V34" s="2"/>
      <c r="W34" s="2"/>
      <c r="X34" s="2"/>
      <c r="Y34" s="2"/>
      <c r="Z34" s="2"/>
    </row>
    <row r="35">
      <c r="A35" s="5" t="s">
        <v>24</v>
      </c>
      <c r="B35" s="4">
        <v>5.0</v>
      </c>
      <c r="D35" s="2"/>
      <c r="E35" s="2"/>
      <c r="F35" s="2"/>
      <c r="G35" s="2"/>
      <c r="H35" s="2"/>
      <c r="I35" s="2"/>
      <c r="J35" s="2"/>
      <c r="K35" s="2"/>
      <c r="L35" s="2"/>
      <c r="M35" s="2"/>
      <c r="N35" s="2"/>
      <c r="O35" s="2"/>
      <c r="P35" s="2"/>
      <c r="Q35" s="2"/>
      <c r="R35" s="2"/>
      <c r="S35" s="2"/>
      <c r="T35" s="2"/>
      <c r="U35" s="2"/>
      <c r="V35" s="2"/>
      <c r="W35" s="2"/>
      <c r="X35" s="2"/>
      <c r="Y35" s="2"/>
      <c r="Z35" s="2"/>
    </row>
    <row r="36">
      <c r="A36" s="5" t="s">
        <v>25</v>
      </c>
      <c r="B36" s="4">
        <v>60.0</v>
      </c>
      <c r="C36" s="2"/>
      <c r="D36" s="2"/>
      <c r="E36" s="2"/>
      <c r="F36" s="2"/>
      <c r="G36" s="2"/>
      <c r="H36" s="2"/>
      <c r="I36" s="2"/>
      <c r="J36" s="2"/>
      <c r="K36" s="2"/>
      <c r="L36" s="2"/>
      <c r="M36" s="2"/>
      <c r="N36" s="2"/>
      <c r="O36" s="2"/>
      <c r="P36" s="2"/>
      <c r="Q36" s="2"/>
      <c r="R36" s="2"/>
      <c r="S36" s="2"/>
      <c r="T36" s="2"/>
      <c r="U36" s="2"/>
      <c r="V36" s="2"/>
      <c r="W36" s="2"/>
      <c r="X36" s="2"/>
      <c r="Y36" s="2"/>
      <c r="Z36" s="2"/>
    </row>
    <row r="37">
      <c r="A37" s="5" t="s">
        <v>26</v>
      </c>
      <c r="B37" s="6">
        <v>0.7</v>
      </c>
      <c r="C37" s="5" t="s">
        <v>27</v>
      </c>
      <c r="D37" s="2"/>
      <c r="E37" s="2"/>
      <c r="F37" s="2"/>
      <c r="G37" s="2"/>
      <c r="H37" s="2"/>
      <c r="I37" s="2"/>
      <c r="J37" s="2"/>
      <c r="K37" s="2"/>
      <c r="L37" s="2"/>
      <c r="M37" s="2"/>
      <c r="N37" s="2"/>
      <c r="O37" s="2"/>
      <c r="P37" s="2"/>
      <c r="Q37" s="2"/>
      <c r="R37" s="2"/>
      <c r="S37" s="2"/>
      <c r="T37" s="2"/>
      <c r="U37" s="2"/>
      <c r="V37" s="2"/>
      <c r="W37" s="2"/>
      <c r="X37" s="2"/>
      <c r="Y37" s="2"/>
      <c r="Z37" s="2"/>
    </row>
    <row r="38">
      <c r="A38" s="8" t="s">
        <v>28</v>
      </c>
      <c r="B38" s="11">
        <f>(sum(B33:B36)/60*B29)*(1+1-B37)</f>
        <v>0.4987847222</v>
      </c>
      <c r="C38" s="5" t="s">
        <v>29</v>
      </c>
      <c r="D38" s="2"/>
      <c r="E38" s="2"/>
      <c r="F38" s="2"/>
      <c r="G38" s="2"/>
      <c r="H38" s="2"/>
      <c r="I38" s="2"/>
      <c r="J38" s="1"/>
      <c r="K38" s="2"/>
      <c r="L38" s="2"/>
      <c r="M38" s="2"/>
      <c r="N38" s="2"/>
      <c r="O38" s="2"/>
      <c r="P38" s="2"/>
      <c r="Q38" s="2"/>
      <c r="R38" s="2"/>
      <c r="S38" s="2"/>
      <c r="T38" s="2"/>
      <c r="U38" s="2"/>
      <c r="V38" s="2"/>
      <c r="W38" s="2"/>
      <c r="X38" s="2"/>
      <c r="Y38" s="2"/>
      <c r="Z38" s="2"/>
    </row>
    <row r="39">
      <c r="A39" s="5" t="s">
        <v>30</v>
      </c>
      <c r="B39" s="10">
        <f>B32*B29</f>
        <v>32.5</v>
      </c>
      <c r="C39" s="5" t="s">
        <v>31</v>
      </c>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1" t="s">
        <v>32</v>
      </c>
      <c r="B41" s="2"/>
      <c r="C41" s="2"/>
      <c r="D41" s="2"/>
      <c r="E41" s="2"/>
      <c r="F41" s="2"/>
      <c r="G41" s="2"/>
      <c r="H41" s="2"/>
      <c r="I41" s="2"/>
      <c r="J41" s="2"/>
      <c r="K41" s="2"/>
      <c r="L41" s="2"/>
      <c r="M41" s="2"/>
      <c r="N41" s="2"/>
      <c r="O41" s="2"/>
      <c r="P41" s="2"/>
      <c r="Q41" s="2"/>
      <c r="R41" s="2"/>
      <c r="S41" s="2"/>
      <c r="T41" s="2"/>
      <c r="U41" s="2"/>
      <c r="V41" s="2"/>
      <c r="W41" s="2"/>
      <c r="X41" s="2"/>
      <c r="Y41" s="2"/>
      <c r="Z41" s="2"/>
    </row>
    <row r="42">
      <c r="A42" s="5" t="s">
        <v>33</v>
      </c>
      <c r="B42" s="7">
        <v>5.0</v>
      </c>
      <c r="C42" s="2"/>
      <c r="D42" s="2"/>
      <c r="E42" s="2"/>
      <c r="F42" s="2"/>
      <c r="G42" s="2"/>
      <c r="H42" s="2"/>
      <c r="I42" s="2"/>
      <c r="J42" s="2"/>
      <c r="K42" s="2"/>
      <c r="L42" s="2"/>
      <c r="M42" s="2"/>
      <c r="N42" s="2"/>
      <c r="O42" s="2"/>
      <c r="P42" s="2"/>
      <c r="Q42" s="2"/>
      <c r="R42" s="2"/>
      <c r="S42" s="2"/>
      <c r="T42" s="2"/>
      <c r="U42" s="2"/>
      <c r="V42" s="2"/>
      <c r="W42" s="2"/>
      <c r="X42" s="2"/>
      <c r="Y42" s="2"/>
      <c r="Z42" s="2"/>
    </row>
    <row r="43">
      <c r="A43" s="5" t="s">
        <v>34</v>
      </c>
      <c r="B43" s="7">
        <v>3.0</v>
      </c>
      <c r="C43" s="5" t="s">
        <v>35</v>
      </c>
      <c r="D43" s="2"/>
      <c r="E43" s="2"/>
      <c r="F43" s="2"/>
      <c r="G43" s="2"/>
      <c r="H43" s="2"/>
      <c r="I43" s="2"/>
      <c r="J43" s="2"/>
      <c r="K43" s="2"/>
      <c r="L43" s="2"/>
      <c r="M43" s="2"/>
      <c r="N43" s="2"/>
      <c r="O43" s="2"/>
      <c r="P43" s="2"/>
      <c r="Q43" s="2"/>
      <c r="R43" s="2"/>
      <c r="S43" s="2"/>
      <c r="T43" s="2"/>
      <c r="U43" s="2"/>
      <c r="V43" s="2"/>
      <c r="W43" s="2"/>
      <c r="X43" s="2"/>
      <c r="Y43" s="2"/>
      <c r="Z43" s="2"/>
    </row>
    <row r="44">
      <c r="A44" s="5" t="s">
        <v>36</v>
      </c>
      <c r="B44" s="6">
        <v>0.3</v>
      </c>
      <c r="C44" s="2"/>
      <c r="D44" s="2"/>
      <c r="E44" s="2"/>
      <c r="F44" s="2"/>
      <c r="G44" s="2"/>
      <c r="H44" s="2"/>
      <c r="I44" s="2"/>
      <c r="J44" s="2"/>
      <c r="K44" s="2"/>
      <c r="L44" s="2"/>
      <c r="M44" s="2"/>
      <c r="N44" s="2"/>
      <c r="O44" s="2"/>
      <c r="P44" s="2"/>
      <c r="Q44" s="2"/>
      <c r="R44" s="2"/>
      <c r="S44" s="2"/>
      <c r="T44" s="2"/>
      <c r="U44" s="2"/>
      <c r="V44" s="2"/>
      <c r="W44" s="2"/>
      <c r="X44" s="2"/>
      <c r="Y44" s="2"/>
      <c r="Z44" s="2"/>
    </row>
    <row r="45">
      <c r="A45" s="5" t="s">
        <v>37</v>
      </c>
      <c r="B45" s="4">
        <v>40.0</v>
      </c>
      <c r="C45" s="5" t="s">
        <v>38</v>
      </c>
      <c r="D45" s="2"/>
      <c r="E45" s="2"/>
      <c r="F45" s="2"/>
      <c r="G45" s="2"/>
      <c r="H45" s="2"/>
      <c r="I45" s="2"/>
      <c r="J45" s="2"/>
      <c r="K45" s="2"/>
      <c r="L45" s="2"/>
      <c r="M45" s="2"/>
      <c r="N45" s="2"/>
      <c r="O45" s="2"/>
      <c r="P45" s="2"/>
      <c r="Q45" s="2"/>
      <c r="R45" s="2"/>
      <c r="S45" s="2"/>
      <c r="T45" s="2"/>
      <c r="U45" s="2"/>
      <c r="V45" s="2"/>
      <c r="W45" s="2"/>
      <c r="X45" s="2"/>
      <c r="Y45" s="2"/>
      <c r="Z45" s="2"/>
    </row>
    <row r="46">
      <c r="A46" s="5" t="s">
        <v>39</v>
      </c>
      <c r="B46" s="4">
        <v>2.0</v>
      </c>
      <c r="C46" s="2"/>
      <c r="D46" s="2"/>
      <c r="E46" s="2"/>
      <c r="F46" s="2"/>
      <c r="G46" s="2"/>
      <c r="H46" s="2"/>
      <c r="I46" s="2"/>
      <c r="J46" s="2"/>
      <c r="K46" s="2"/>
      <c r="L46" s="2"/>
      <c r="M46" s="2"/>
      <c r="N46" s="2"/>
      <c r="O46" s="2"/>
      <c r="P46" s="2"/>
      <c r="Q46" s="2"/>
      <c r="R46" s="2"/>
      <c r="S46" s="2"/>
      <c r="T46" s="2"/>
      <c r="U46" s="2"/>
      <c r="V46" s="2"/>
      <c r="W46" s="2"/>
      <c r="X46" s="2"/>
      <c r="Y46" s="2"/>
      <c r="Z46" s="2"/>
    </row>
    <row r="47">
      <c r="A47" s="8" t="s">
        <v>40</v>
      </c>
      <c r="B47" s="9">
        <f>B42*B45+B43*B46*B45+B38*(B45*B46)+B39</f>
        <v>512.4027778</v>
      </c>
      <c r="C47" s="5" t="s">
        <v>41</v>
      </c>
      <c r="D47" s="2"/>
      <c r="E47" s="2"/>
      <c r="F47" s="2"/>
      <c r="G47" s="5"/>
      <c r="H47" s="2"/>
      <c r="I47" s="2"/>
      <c r="J47" s="2"/>
      <c r="K47" s="2"/>
      <c r="L47" s="2"/>
      <c r="M47" s="2"/>
      <c r="N47" s="2"/>
      <c r="O47" s="2"/>
      <c r="P47" s="2"/>
      <c r="Q47" s="2"/>
      <c r="R47" s="2"/>
      <c r="S47" s="2"/>
      <c r="T47" s="2"/>
      <c r="U47" s="2"/>
      <c r="V47" s="2"/>
      <c r="W47" s="2"/>
      <c r="X47" s="2"/>
      <c r="Y47" s="2"/>
      <c r="Z47" s="2"/>
    </row>
    <row r="48">
      <c r="A48" s="12" t="s">
        <v>42</v>
      </c>
      <c r="B48" s="13">
        <f>B47/(1-B44)</f>
        <v>732.0039683</v>
      </c>
      <c r="C48" s="5" t="s">
        <v>43</v>
      </c>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14" t="s">
        <v>44</v>
      </c>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5"/>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sheetData>
  <mergeCells count="1">
    <mergeCell ref="A1:C7"/>
  </mergeCells>
  <hyperlinks>
    <hyperlink r:id="rId2" ref="A50"/>
  </hyperlinks>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2.63"/>
  </cols>
  <sheetData>
    <row r="1">
      <c r="A1" s="15" t="s">
        <v>45</v>
      </c>
    </row>
  </sheetData>
  <drawing r:id="rId1"/>
</worksheet>
</file>